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R:\Торги\2022\2 КАП.РЕМОНТ\ТЗ-334 Кап.ремонт силовых тансформаторов\"/>
    </mc:Choice>
  </mc:AlternateContent>
  <bookViews>
    <workbookView xWindow="-108" yWindow="348" windowWidth="23256" windowHeight="12720"/>
  </bookViews>
  <sheets>
    <sheet name="Мои данные" sheetId="8" r:id="rId1"/>
  </sheets>
  <calcPr calcId="152511"/>
</workbook>
</file>

<file path=xl/calcChain.xml><?xml version="1.0" encoding="utf-8"?>
<calcChain xmlns="http://schemas.openxmlformats.org/spreadsheetml/2006/main">
  <c r="I26" i="8" l="1"/>
  <c r="I20" i="8" l="1"/>
  <c r="I21" i="8"/>
  <c r="I22" i="8"/>
  <c r="I23" i="8"/>
  <c r="H20" i="8"/>
  <c r="H21" i="8"/>
  <c r="H22" i="8"/>
  <c r="H23" i="8"/>
  <c r="I19" i="8"/>
  <c r="H19" i="8"/>
</calcChain>
</file>

<file path=xl/comments1.xml><?xml version="1.0" encoding="utf-8"?>
<comments xmlns="http://schemas.openxmlformats.org/spreadsheetml/2006/main">
  <authors>
    <author>Сергей</author>
    <author>Alex</author>
    <author>Максим</author>
    <author>Andrey</author>
    <author>&lt;&gt;</author>
  </authors>
  <commentList>
    <comment ref="B1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стройки&gt;</t>
        </r>
      </text>
    </comment>
    <comment ref="B2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объекта&gt;</t>
        </r>
      </text>
    </comment>
    <comment ref="D5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Титул::к Локальной смете № &lt;Индекс/ЛН локальной сметы&gt;</t>
        </r>
      </text>
    </comment>
    <comment ref="I7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ИтогоРесМет::&lt;Итого по расчету&gt;</t>
        </r>
      </text>
    </comment>
    <comment ref="B8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Титул::&lt;Основание&gt;</t>
        </r>
      </text>
    </comment>
    <comment ref="I8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ИтогоРесМет::&lt;Итого ТЗ&gt;</t>
        </r>
      </text>
    </comment>
    <comment ref="I9" authorId="2" shapeId="0">
      <text>
        <r>
          <rPr>
            <sz val="8"/>
            <color indexed="81"/>
            <rFont val="Tahoma"/>
            <family val="2"/>
            <charset val="204"/>
          </rPr>
          <t xml:space="preserve"> ИтогоРесМет::&lt;Итого ТЗМ&gt;</t>
        </r>
      </text>
    </comment>
    <comment ref="I10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ИтогоРесМет::&lt;Итого ОЗП&gt;</t>
        </r>
      </text>
    </comment>
    <comment ref="I11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ИтогоРесМет::&lt;Итого ЗПМ&gt;</t>
        </r>
      </text>
    </comment>
    <comment ref="A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ВедРесурсов::&lt;Номер ресурса п.п.&gt;</t>
        </r>
      </text>
    </comment>
    <comment ref="B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ВедРесурсов::&lt;Код ресурса&gt;</t>
        </r>
      </text>
    </comment>
    <comment ref="C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ВедРесурсов::&lt;Наименование ресурса &gt;</t>
        </r>
      </text>
    </comment>
    <comment ref="D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ВедРесурсов::&lt;Единица измерения ресурса&gt;</t>
        </r>
      </text>
    </comment>
    <comment ref="E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ВедРесурсов::&lt;Общее количество ресурса&gt;</t>
        </r>
      </text>
    </comment>
    <comment ref="F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ед. измерения)&gt;
&lt;Формула базисной цены единицы ПЗ&gt;
----------
&lt;Базисная ЗП по ресурсу (для машин и механизмов)&gt;
&lt;Формула базисной цены единицы ЗПМ&gt;</t>
        </r>
      </text>
    </comment>
    <comment ref="G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физ. объем)&gt;
----------
&lt;Базисная ЗП по ресурсу на физ. объем (для машин и механизмов)&gt;</t>
        </r>
      </text>
    </comment>
    <comment ref="H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ед. измерения)&gt;
&lt;Формула текущей цены единицы ПЗ&gt;
----------
&lt;Текущая ЗП по ресурсу (для машин и механизмов)&gt;
&lt;Формула текущей цены единицы ЗПМ&gt;</t>
        </r>
      </text>
    </comment>
    <comment ref="I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физ. объем)&gt;
----------
&lt;Текущая ЗП по ресурсу на физ. объем (для машин и механизмов)&gt;</t>
        </r>
      </text>
    </comment>
    <comment ref="A27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Итоги::&lt;Текстовая часть (итоги)&gt;</t>
        </r>
      </text>
    </comment>
    <comment ref="G27" authorId="0" shapeId="0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(итоги)&gt;</t>
        </r>
      </text>
    </comment>
    <comment ref="I27" authorId="0" shapeId="0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в тек.ценах (итоги)&gt;</t>
        </r>
      </text>
    </comment>
    <comment ref="A29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Хвост::______________&lt;Составил&gt;</t>
        </r>
      </text>
    </comment>
    <comment ref="A31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Хвост::______________&lt;Проверил&gt;</t>
        </r>
      </text>
    </comment>
  </commentList>
</comments>
</file>

<file path=xl/sharedStrings.xml><?xml version="1.0" encoding="utf-8"?>
<sst xmlns="http://schemas.openxmlformats.org/spreadsheetml/2006/main" count="51" uniqueCount="48">
  <si>
    <t>Основание:</t>
  </si>
  <si>
    <t>Стройка:</t>
  </si>
  <si>
    <t>Объект:</t>
  </si>
  <si>
    <t>Код ресурса</t>
  </si>
  <si>
    <t>Локальный ресурсный сметный расчет</t>
  </si>
  <si>
    <t>Кол-во по проектным данным</t>
  </si>
  <si>
    <t>Сметная стоимость</t>
  </si>
  <si>
    <t>В базисных ценах, руб.</t>
  </si>
  <si>
    <t>В текущих ценах, руб.</t>
  </si>
  <si>
    <t>На ед.</t>
  </si>
  <si>
    <t>Общая</t>
  </si>
  <si>
    <t>Сметная стоимость, руб.:</t>
  </si>
  <si>
    <t>№ п.п.</t>
  </si>
  <si>
    <t>Наименование</t>
  </si>
  <si>
    <t>Единица измерения</t>
  </si>
  <si>
    <t>2</t>
  </si>
  <si>
    <t>Нормативная трудоемкость основных рабочих, чел.ч.:</t>
  </si>
  <si>
    <t>Нормативная трудоемкость машинистов, чел.ч.:</t>
  </si>
  <si>
    <t>Сметная заработная плата основных рабочих, руб.:</t>
  </si>
  <si>
    <t>Сметная заработная плата машинистов, руб.:</t>
  </si>
  <si>
    <t>ЦКНС (инв. № 63)</t>
  </si>
  <si>
    <t/>
  </si>
  <si>
    <t>к Локальной смете № СКС-2022-С-3-334</t>
  </si>
  <si>
    <t>Капитальный ремонт силовых трансформаторов ТМ100/10/0,4кВ (2 шт) и КЛ 6 кВ КНС-10, ул. Литвинова д. 214.</t>
  </si>
  <si>
    <t>ДВ к ТЗ СКС-2022-С-3-334</t>
  </si>
  <si>
    <t>Составил:______________О.А. Молодцова</t>
  </si>
  <si>
    <t>Проверил:______________Е.Г. Зелих</t>
  </si>
  <si>
    <t>Ресурсы подрядчика</t>
  </si>
  <si>
    <t xml:space="preserve">          Материалы</t>
  </si>
  <si>
    <t>01.3.01.06-0050</t>
  </si>
  <si>
    <t>Смазка универсальная тугоплавкая УТ (консталин жировой)</t>
  </si>
  <si>
    <t>т</t>
  </si>
  <si>
    <t>01.7.17.11-0001</t>
  </si>
  <si>
    <t>Бумага шлифовальная</t>
  </si>
  <si>
    <t>кг</t>
  </si>
  <si>
    <t>01.7.20.08-0031</t>
  </si>
  <si>
    <t>Бязь суровая</t>
  </si>
  <si>
    <t>10 м2</t>
  </si>
  <si>
    <t>14.1.02.01-0002</t>
  </si>
  <si>
    <t>Клей БМК-5к</t>
  </si>
  <si>
    <t>999-9950</t>
  </si>
  <si>
    <t>Вспомогательные ненормируемые ресурсы (2% от Оплаты труда рабочих)</t>
  </si>
  <si>
    <t>руб</t>
  </si>
  <si>
    <t xml:space="preserve">          Оборудование</t>
  </si>
  <si>
    <t>ТЦ_62.5.02.00_77_7721547346_08.04.2022_02</t>
  </si>
  <si>
    <t>Трансформатор ТМГ-100/10/0,4 кВ</t>
  </si>
  <si>
    <t>шт</t>
  </si>
  <si>
    <t>ВСЕГО по смете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</si>
</sst>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9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9"/>
      <name val="Verdana"/>
      <family val="2"/>
      <charset val="204"/>
    </font>
    <font>
      <b/>
      <sz val="10"/>
      <name val="Verdana"/>
      <family val="2"/>
      <charset val="204"/>
    </font>
    <font>
      <b/>
      <sz val="12"/>
      <name val="Verdana"/>
      <family val="2"/>
      <charset val="204"/>
    </font>
    <font>
      <sz val="10"/>
      <name val="Verdana"/>
      <family val="2"/>
      <charset val="204"/>
    </font>
    <font>
      <b/>
      <sz val="8"/>
      <name val="Verdana"/>
      <family val="2"/>
      <charset val="204"/>
    </font>
    <font>
      <b/>
      <sz val="9"/>
      <name val="Verdana"/>
      <family val="2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5">
    <xf numFmtId="0" fontId="0" fillId="0" borderId="0"/>
    <xf numFmtId="0" fontId="2" fillId="0" borderId="1">
      <alignment horizontal="center"/>
    </xf>
    <xf numFmtId="0" fontId="2" fillId="0" borderId="1">
      <alignment horizontal="center"/>
    </xf>
    <xf numFmtId="0" fontId="2" fillId="0" borderId="0">
      <alignment horizontal="right" vertical="top" wrapText="1"/>
    </xf>
    <xf numFmtId="4" fontId="4" fillId="0" borderId="0" applyNumberFormat="0" applyFont="0" applyAlignment="0">
      <alignment horizontal="left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0">
      <alignment horizontal="center" vertical="top" wrapText="1"/>
    </xf>
    <xf numFmtId="0" fontId="2" fillId="0" borderId="0">
      <alignment horizontal="center"/>
    </xf>
    <xf numFmtId="0" fontId="2" fillId="0" borderId="0">
      <alignment horizontal="left" vertical="top"/>
    </xf>
    <xf numFmtId="0" fontId="2" fillId="0" borderId="0"/>
  </cellStyleXfs>
  <cellXfs count="46">
    <xf numFmtId="0" fontId="0" fillId="0" borderId="0" xfId="0"/>
    <xf numFmtId="0" fontId="6" fillId="0" borderId="0" xfId="0" applyFont="1"/>
    <xf numFmtId="49" fontId="7" fillId="0" borderId="0" xfId="12" applyNumberFormat="1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49" fontId="6" fillId="0" borderId="0" xfId="0" applyNumberFormat="1" applyFont="1"/>
    <xf numFmtId="0" fontId="8" fillId="0" borderId="0" xfId="0" applyFont="1" applyAlignment="1">
      <alignment horizontal="center"/>
    </xf>
    <xf numFmtId="0" fontId="9" fillId="0" borderId="0" xfId="12" applyFont="1" applyAlignment="1">
      <alignment horizontal="center"/>
    </xf>
    <xf numFmtId="49" fontId="10" fillId="0" borderId="0" xfId="0" applyNumberFormat="1" applyFont="1" applyAlignment="1">
      <alignment horizontal="right"/>
    </xf>
    <xf numFmtId="0" fontId="10" fillId="0" borderId="0" xfId="12" applyFont="1">
      <alignment horizontal="center"/>
    </xf>
    <xf numFmtId="49" fontId="10" fillId="0" borderId="0" xfId="12" applyNumberFormat="1" applyFont="1" applyAlignment="1">
      <alignment horizontal="left"/>
    </xf>
    <xf numFmtId="0" fontId="6" fillId="0" borderId="2" xfId="0" applyFont="1" applyBorder="1" applyAlignment="1">
      <alignment horizontal="center" vertical="center"/>
    </xf>
    <xf numFmtId="0" fontId="6" fillId="0" borderId="0" xfId="3" applyFont="1">
      <alignment horizontal="right" vertical="top" wrapText="1"/>
    </xf>
    <xf numFmtId="0" fontId="6" fillId="0" borderId="0" xfId="13" applyFont="1">
      <alignment horizontal="left" vertical="top"/>
    </xf>
    <xf numFmtId="0" fontId="6" fillId="0" borderId="0" xfId="3" applyFont="1" applyAlignment="1">
      <alignment horizontal="left" vertical="top" wrapText="1"/>
    </xf>
    <xf numFmtId="0" fontId="6" fillId="0" borderId="0" xfId="0" applyFont="1" applyAlignment="1"/>
    <xf numFmtId="0" fontId="9" fillId="0" borderId="0" xfId="4" applyNumberFormat="1" applyFont="1" applyAlignment="1">
      <alignment horizontal="right"/>
    </xf>
    <xf numFmtId="0" fontId="9" fillId="0" borderId="0" xfId="4" applyNumberFormat="1" applyFont="1" applyAlignment="1">
      <alignment horizontal="right" vertical="top" wrapText="1"/>
    </xf>
    <xf numFmtId="0" fontId="6" fillId="0" borderId="1" xfId="2" applyFont="1" applyBorder="1" applyAlignment="1">
      <alignment horizontal="center"/>
    </xf>
    <xf numFmtId="49" fontId="6" fillId="0" borderId="1" xfId="2" applyNumberFormat="1" applyFont="1" applyBorder="1" applyAlignment="1">
      <alignment horizontal="center"/>
    </xf>
    <xf numFmtId="0" fontId="9" fillId="0" borderId="1" xfId="2" applyFont="1" applyBorder="1" applyAlignment="1">
      <alignment horizontal="center"/>
    </xf>
    <xf numFmtId="0" fontId="6" fillId="0" borderId="1" xfId="0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right" vertical="top" wrapText="1"/>
    </xf>
    <xf numFmtId="0" fontId="11" fillId="0" borderId="1" xfId="0" applyFont="1" applyBorder="1" applyAlignment="1">
      <alignment horizontal="right" vertical="top" wrapText="1"/>
    </xf>
    <xf numFmtId="0" fontId="7" fillId="0" borderId="0" xfId="12" applyFont="1" applyBorder="1" applyAlignment="1"/>
    <xf numFmtId="2" fontId="6" fillId="0" borderId="1" xfId="0" applyNumberFormat="1" applyFont="1" applyBorder="1" applyAlignment="1">
      <alignment horizontal="right" vertical="top" wrapText="1"/>
    </xf>
    <xf numFmtId="0" fontId="7" fillId="0" borderId="0" xfId="12" applyFont="1" applyBorder="1" applyAlignment="1">
      <alignment horizontal="center" wrapText="1"/>
    </xf>
    <xf numFmtId="0" fontId="7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</cellXfs>
  <cellStyles count="15">
    <cellStyle name="Акт" xfId="1"/>
    <cellStyle name="ВедРесурсов" xfId="2"/>
    <cellStyle name="Итоги" xfId="3"/>
    <cellStyle name="ИтогоРесМет" xfId="4"/>
    <cellStyle name="ЛокСмета" xfId="5"/>
    <cellStyle name="ОбСмета" xfId="6"/>
    <cellStyle name="Обычный" xfId="0" builtinId="0"/>
    <cellStyle name="ПеременныеСметы" xfId="7"/>
    <cellStyle name="РесСмета" xfId="8"/>
    <cellStyle name="СводкаСтоимРаб" xfId="9"/>
    <cellStyle name="СводРасч" xfId="10"/>
    <cellStyle name="Список ресурсов" xfId="11"/>
    <cellStyle name="Титул" xfId="12"/>
    <cellStyle name="Хвост" xfId="13"/>
    <cellStyle name="Экспертиза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/>
  <dimension ref="A1:J31"/>
  <sheetViews>
    <sheetView showGridLines="0" tabSelected="1" topLeftCell="A10" zoomScaleNormal="100" zoomScaleSheetLayoutView="100" workbookViewId="0">
      <selection activeCell="I27" sqref="I27"/>
    </sheetView>
  </sheetViews>
  <sheetFormatPr defaultColWidth="9.109375" defaultRowHeight="11.4" x14ac:dyDescent="0.2"/>
  <cols>
    <col min="1" max="1" width="10.109375" style="1" customWidth="1"/>
    <col min="2" max="2" width="15" style="5" customWidth="1"/>
    <col min="3" max="3" width="40.6640625" style="1" customWidth="1"/>
    <col min="4" max="4" width="13" style="3" customWidth="1"/>
    <col min="5" max="5" width="14.5546875" style="3" customWidth="1"/>
    <col min="6" max="6" width="9.109375" style="4"/>
    <col min="7" max="7" width="10.44140625" style="4" customWidth="1"/>
    <col min="8" max="8" width="11.88671875" style="4" customWidth="1"/>
    <col min="9" max="9" width="13.109375" style="4" customWidth="1"/>
    <col min="10" max="16384" width="9.109375" style="1"/>
  </cols>
  <sheetData>
    <row r="1" spans="1:10" ht="15.75" customHeight="1" x14ac:dyDescent="0.2">
      <c r="A1" s="1" t="s">
        <v>1</v>
      </c>
      <c r="B1" s="2" t="s">
        <v>20</v>
      </c>
    </row>
    <row r="2" spans="1:10" ht="16.5" customHeight="1" x14ac:dyDescent="0.2">
      <c r="A2" s="1" t="s">
        <v>2</v>
      </c>
      <c r="B2" s="2" t="s">
        <v>21</v>
      </c>
    </row>
    <row r="4" spans="1:10" ht="16.2" x14ac:dyDescent="0.3">
      <c r="D4" s="6" t="s">
        <v>4</v>
      </c>
    </row>
    <row r="5" spans="1:10" ht="18" customHeight="1" x14ac:dyDescent="0.2">
      <c r="C5" s="5"/>
      <c r="D5" s="7" t="s">
        <v>22</v>
      </c>
    </row>
    <row r="6" spans="1:10" ht="28.8" customHeight="1" x14ac:dyDescent="0.2">
      <c r="C6" s="32" t="s">
        <v>23</v>
      </c>
      <c r="D6" s="32"/>
      <c r="E6" s="32"/>
      <c r="F6" s="32"/>
      <c r="G6" s="32"/>
      <c r="H6" s="32"/>
      <c r="I6" s="32"/>
      <c r="J6" s="30"/>
    </row>
    <row r="7" spans="1:10" ht="12.6" x14ac:dyDescent="0.2">
      <c r="B7" s="8"/>
      <c r="C7" s="9"/>
      <c r="H7" s="4" t="s">
        <v>11</v>
      </c>
      <c r="I7" s="16">
        <v>482341.2</v>
      </c>
    </row>
    <row r="8" spans="1:10" ht="12.6" x14ac:dyDescent="0.2">
      <c r="A8" s="1" t="s">
        <v>0</v>
      </c>
      <c r="B8" s="2" t="s">
        <v>24</v>
      </c>
      <c r="H8" s="4" t="s">
        <v>16</v>
      </c>
      <c r="I8" s="17">
        <v>66.16</v>
      </c>
    </row>
    <row r="9" spans="1:10" ht="12.6" x14ac:dyDescent="0.2">
      <c r="B9" s="2"/>
      <c r="E9" s="15"/>
      <c r="F9" s="15"/>
      <c r="G9" s="15"/>
      <c r="H9" s="4" t="s">
        <v>17</v>
      </c>
      <c r="I9" s="17">
        <v>10.218</v>
      </c>
    </row>
    <row r="10" spans="1:10" ht="12.6" x14ac:dyDescent="0.2">
      <c r="B10" s="2"/>
      <c r="H10" s="4" t="s">
        <v>18</v>
      </c>
      <c r="I10" s="17">
        <v>0</v>
      </c>
    </row>
    <row r="11" spans="1:10" ht="12.6" x14ac:dyDescent="0.2">
      <c r="B11" s="10"/>
      <c r="H11" s="4" t="s">
        <v>19</v>
      </c>
      <c r="I11" s="17">
        <v>0</v>
      </c>
    </row>
    <row r="12" spans="1:10" ht="5.25" customHeight="1" x14ac:dyDescent="0.2">
      <c r="B12" s="10"/>
    </row>
    <row r="13" spans="1:10" s="3" customFormat="1" ht="18.75" customHeight="1" x14ac:dyDescent="0.2">
      <c r="A13" s="36" t="s">
        <v>12</v>
      </c>
      <c r="B13" s="39" t="s">
        <v>3</v>
      </c>
      <c r="C13" s="36" t="s">
        <v>13</v>
      </c>
      <c r="D13" s="36" t="s">
        <v>14</v>
      </c>
      <c r="E13" s="36" t="s">
        <v>5</v>
      </c>
      <c r="F13" s="43" t="s">
        <v>6</v>
      </c>
      <c r="G13" s="44"/>
      <c r="H13" s="44"/>
      <c r="I13" s="45"/>
    </row>
    <row r="14" spans="1:10" s="3" customFormat="1" ht="33" customHeight="1" x14ac:dyDescent="0.2">
      <c r="A14" s="37"/>
      <c r="B14" s="40"/>
      <c r="C14" s="37"/>
      <c r="D14" s="37"/>
      <c r="E14" s="37"/>
      <c r="F14" s="42" t="s">
        <v>7</v>
      </c>
      <c r="G14" s="42"/>
      <c r="H14" s="42" t="s">
        <v>8</v>
      </c>
      <c r="I14" s="42"/>
    </row>
    <row r="15" spans="1:10" s="3" customFormat="1" ht="16.5" customHeight="1" x14ac:dyDescent="0.2">
      <c r="A15" s="38"/>
      <c r="B15" s="41"/>
      <c r="C15" s="38"/>
      <c r="D15" s="38"/>
      <c r="E15" s="38"/>
      <c r="F15" s="11" t="s">
        <v>9</v>
      </c>
      <c r="G15" s="11" t="s">
        <v>10</v>
      </c>
      <c r="H15" s="11" t="s">
        <v>9</v>
      </c>
      <c r="I15" s="11" t="s">
        <v>10</v>
      </c>
    </row>
    <row r="16" spans="1:10" s="3" customFormat="1" ht="12.6" x14ac:dyDescent="0.2">
      <c r="A16" s="18">
        <v>1</v>
      </c>
      <c r="B16" s="19" t="s">
        <v>15</v>
      </c>
      <c r="C16" s="18">
        <v>3</v>
      </c>
      <c r="D16" s="18">
        <v>4</v>
      </c>
      <c r="E16" s="18">
        <v>5</v>
      </c>
      <c r="F16" s="20">
        <v>6</v>
      </c>
      <c r="G16" s="20">
        <v>7</v>
      </c>
      <c r="H16" s="20">
        <v>8</v>
      </c>
      <c r="I16" s="20">
        <v>9</v>
      </c>
    </row>
    <row r="17" spans="1:9" ht="18.45" customHeight="1" x14ac:dyDescent="0.2">
      <c r="A17" s="33" t="s">
        <v>27</v>
      </c>
      <c r="B17" s="34"/>
      <c r="C17" s="34"/>
      <c r="D17" s="34"/>
      <c r="E17" s="34"/>
      <c r="F17" s="34"/>
      <c r="G17" s="34"/>
      <c r="H17" s="34"/>
      <c r="I17" s="34"/>
    </row>
    <row r="18" spans="1:9" ht="18.45" customHeight="1" x14ac:dyDescent="0.2">
      <c r="A18" s="33" t="s">
        <v>28</v>
      </c>
      <c r="B18" s="34"/>
      <c r="C18" s="34"/>
      <c r="D18" s="34"/>
      <c r="E18" s="34"/>
      <c r="F18" s="34"/>
      <c r="G18" s="34"/>
      <c r="H18" s="34"/>
      <c r="I18" s="34"/>
    </row>
    <row r="19" spans="1:9" ht="22.8" x14ac:dyDescent="0.2">
      <c r="A19" s="21">
        <v>1</v>
      </c>
      <c r="B19" s="22" t="s">
        <v>29</v>
      </c>
      <c r="C19" s="21" t="s">
        <v>30</v>
      </c>
      <c r="D19" s="23" t="s">
        <v>31</v>
      </c>
      <c r="E19" s="23">
        <v>1E-4</v>
      </c>
      <c r="F19" s="24">
        <v>17500</v>
      </c>
      <c r="G19" s="24">
        <v>1.75</v>
      </c>
      <c r="H19" s="31">
        <f>F19*7.96</f>
        <v>139300</v>
      </c>
      <c r="I19" s="31">
        <f>G19*7.96</f>
        <v>13.93</v>
      </c>
    </row>
    <row r="20" spans="1:9" ht="22.8" x14ac:dyDescent="0.2">
      <c r="A20" s="21">
        <v>2</v>
      </c>
      <c r="B20" s="22" t="s">
        <v>32</v>
      </c>
      <c r="C20" s="21" t="s">
        <v>33</v>
      </c>
      <c r="D20" s="23" t="s">
        <v>34</v>
      </c>
      <c r="E20" s="23">
        <v>0.4</v>
      </c>
      <c r="F20" s="24">
        <v>50</v>
      </c>
      <c r="G20" s="24">
        <v>20</v>
      </c>
      <c r="H20" s="31">
        <f t="shared" ref="H20:H23" si="0">F20*7.96</f>
        <v>398</v>
      </c>
      <c r="I20" s="31">
        <f t="shared" ref="I20:I23" si="1">G20*7.96</f>
        <v>159.19999999999999</v>
      </c>
    </row>
    <row r="21" spans="1:9" ht="22.8" x14ac:dyDescent="0.2">
      <c r="A21" s="21">
        <v>3</v>
      </c>
      <c r="B21" s="22" t="s">
        <v>35</v>
      </c>
      <c r="C21" s="21" t="s">
        <v>36</v>
      </c>
      <c r="D21" s="23" t="s">
        <v>37</v>
      </c>
      <c r="E21" s="23">
        <v>0.42</v>
      </c>
      <c r="F21" s="24">
        <v>79.099999999999994</v>
      </c>
      <c r="G21" s="24">
        <v>33.22</v>
      </c>
      <c r="H21" s="31">
        <f t="shared" si="0"/>
        <v>629.63599999999997</v>
      </c>
      <c r="I21" s="31">
        <f t="shared" si="1"/>
        <v>264.43119999999999</v>
      </c>
    </row>
    <row r="22" spans="1:9" ht="22.8" x14ac:dyDescent="0.2">
      <c r="A22" s="21">
        <v>4</v>
      </c>
      <c r="B22" s="22" t="s">
        <v>38</v>
      </c>
      <c r="C22" s="21" t="s">
        <v>39</v>
      </c>
      <c r="D22" s="23" t="s">
        <v>34</v>
      </c>
      <c r="E22" s="23">
        <v>0.06</v>
      </c>
      <c r="F22" s="24">
        <v>25.8</v>
      </c>
      <c r="G22" s="24">
        <v>1.55</v>
      </c>
      <c r="H22" s="31">
        <f t="shared" si="0"/>
        <v>205.36799999999999</v>
      </c>
      <c r="I22" s="31">
        <f t="shared" si="1"/>
        <v>12.338000000000001</v>
      </c>
    </row>
    <row r="23" spans="1:9" ht="22.8" x14ac:dyDescent="0.2">
      <c r="A23" s="21">
        <v>5</v>
      </c>
      <c r="B23" s="22" t="s">
        <v>40</v>
      </c>
      <c r="C23" s="21" t="s">
        <v>41</v>
      </c>
      <c r="D23" s="23" t="s">
        <v>42</v>
      </c>
      <c r="E23" s="23">
        <v>7.92</v>
      </c>
      <c r="F23" s="24">
        <v>1</v>
      </c>
      <c r="G23" s="24">
        <v>7.92</v>
      </c>
      <c r="H23" s="31">
        <f t="shared" si="0"/>
        <v>7.96</v>
      </c>
      <c r="I23" s="31">
        <f t="shared" si="1"/>
        <v>63.043199999999999</v>
      </c>
    </row>
    <row r="24" spans="1:9" ht="18.45" customHeight="1" x14ac:dyDescent="0.2">
      <c r="A24" s="33" t="s">
        <v>43</v>
      </c>
      <c r="B24" s="34"/>
      <c r="C24" s="34"/>
      <c r="D24" s="34"/>
      <c r="E24" s="34"/>
      <c r="F24" s="34"/>
      <c r="G24" s="34"/>
      <c r="H24" s="34"/>
      <c r="I24" s="34"/>
    </row>
    <row r="25" spans="1:9" ht="45.6" x14ac:dyDescent="0.2">
      <c r="A25" s="25">
        <v>6</v>
      </c>
      <c r="B25" s="26" t="s">
        <v>44</v>
      </c>
      <c r="C25" s="25" t="s">
        <v>45</v>
      </c>
      <c r="D25" s="27" t="s">
        <v>46</v>
      </c>
      <c r="E25" s="27">
        <v>2</v>
      </c>
      <c r="F25" s="28">
        <v>112500</v>
      </c>
      <c r="G25" s="28">
        <v>225000</v>
      </c>
      <c r="H25" s="28">
        <v>189028</v>
      </c>
      <c r="I25" s="28">
        <v>378056</v>
      </c>
    </row>
    <row r="26" spans="1:9" ht="13.2" x14ac:dyDescent="0.2">
      <c r="A26" s="35" t="s">
        <v>47</v>
      </c>
      <c r="B26" s="34"/>
      <c r="C26" s="34"/>
      <c r="D26" s="34"/>
      <c r="E26" s="34"/>
      <c r="F26" s="34"/>
      <c r="G26" s="29"/>
      <c r="H26" s="29"/>
      <c r="I26" s="29">
        <f>I25+512.94</f>
        <v>378568.94</v>
      </c>
    </row>
    <row r="27" spans="1:9" x14ac:dyDescent="0.2">
      <c r="A27" s="14"/>
      <c r="G27" s="12"/>
      <c r="H27" s="12"/>
      <c r="I27" s="12"/>
    </row>
    <row r="29" spans="1:9" x14ac:dyDescent="0.2">
      <c r="A29" s="13" t="s">
        <v>25</v>
      </c>
    </row>
    <row r="31" spans="1:9" x14ac:dyDescent="0.2">
      <c r="A31" s="13" t="s">
        <v>26</v>
      </c>
    </row>
  </sheetData>
  <mergeCells count="13">
    <mergeCell ref="C6:I6"/>
    <mergeCell ref="A17:I17"/>
    <mergeCell ref="A18:I18"/>
    <mergeCell ref="A24:I24"/>
    <mergeCell ref="A26:F26"/>
    <mergeCell ref="E13:E15"/>
    <mergeCell ref="A13:A15"/>
    <mergeCell ref="B13:B15"/>
    <mergeCell ref="C13:C15"/>
    <mergeCell ref="D13:D15"/>
    <mergeCell ref="H14:I14"/>
    <mergeCell ref="F13:I13"/>
    <mergeCell ref="F14:G14"/>
  </mergeCells>
  <phoneticPr fontId="1" type="noConversion"/>
  <pageMargins left="0.35433070866141736" right="0.23622047244094491" top="0.35433070866141736" bottom="0.27559055118110237" header="0.19685039370078741" footer="0.19685039370078741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Мои данные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Голоева Анна Игоревна</dc:creator>
  <cp:lastModifiedBy>Голоева Анна Игоревна</cp:lastModifiedBy>
  <cp:lastPrinted>2006-08-23T16:17:34Z</cp:lastPrinted>
  <dcterms:created xsi:type="dcterms:W3CDTF">2003-01-28T12:33:10Z</dcterms:created>
  <dcterms:modified xsi:type="dcterms:W3CDTF">2022-08-17T12:47:50Z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